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1355" windowHeight="4260" activeTab="1"/>
  </bookViews>
  <sheets>
    <sheet name="комплексные организации " sheetId="1" r:id="rId1"/>
    <sheet name="Стационарные 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<sst xmlns="http://schemas.openxmlformats.org/spreadsheetml/2006/main" count="38" uniqueCount="34">
  <si>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Наименование организации</t>
  </si>
  <si>
    <t>Рейтинг организации</t>
  </si>
  <si>
    <t>Итого (max. - 31 балл)</t>
  </si>
  <si>
    <t>Итого (max. - 33 балла)</t>
  </si>
  <si>
    <t xml:space="preserve">Открытость и доступность информации об организации 
социального обслуживания (7 показателей, max. - 15 баллов)
</t>
  </si>
  <si>
    <t>Комфортность условий предоставления социальных услуг и доступность их получения (5 показателей, max. - 8 баллов)</t>
  </si>
  <si>
    <t>Время ожидания предоставления социальной услуги (2 показателя, max. - 2 балла)</t>
  </si>
  <si>
    <t>Доброжелатель-ность, вежливость, компетентность работников (3 показателя, max. - 3 балла)</t>
  </si>
  <si>
    <t>Доброжелатель-ность, вежливость, компетентность работников организаций  (3 показателя, max. - 3 балла)</t>
  </si>
  <si>
    <t>Удовлетво-ренность качеством оказания услуг (5 показателей, max. - 5 баллов)</t>
  </si>
  <si>
    <t>Удовлетворен-ность качеством оказания услуг (5 показателей, max. - 5 баллов)</t>
  </si>
  <si>
    <t>ОАУСО "Парфинский комплексный центр социального обслуживания населения"</t>
  </si>
  <si>
    <t xml:space="preserve">ОАУСО "Солецкий комплексный центр социального обслуживания" </t>
  </si>
  <si>
    <t>ОБУСО "Пестовский комплексный центр социального обслуживания населения"</t>
  </si>
  <si>
    <t>ОАУСО "Холмский комплексный центр социального обслуживания населения"</t>
  </si>
  <si>
    <t>ОАУСО "Любытинскийдом-интернат для престарелых и инвалидов"</t>
  </si>
  <si>
    <t>ОАУСО "Дом-инт ернат для престарелых и инвалидов "Новгородский Дом ветеранов"</t>
  </si>
  <si>
    <t>ОАУСО "Хвойнинский дом-интернат для престарелых и инвалидов "Песь"</t>
  </si>
  <si>
    <t>ОАУСО "Маловишерский психоневрологический интернат "Оксочи"</t>
  </si>
  <si>
    <t>ОАУСО "Волотовский комплексный центр социального обслуживания населения"</t>
  </si>
  <si>
    <t>ОАУСО "Реабилитационный центр центр для детей и подростков с ограниченными возможностями"</t>
  </si>
  <si>
    <t>ОАУСО "Чудовский комплексный центр социального обслуживания населения"</t>
  </si>
  <si>
    <t>ОАУСО "Поддорский комплексный центр социального обслуживания населения"</t>
  </si>
  <si>
    <t>ОБУСО "Детский дом-интернат для умственно-отсталых детей им. Ушинского"</t>
  </si>
  <si>
    <t>ОАУСО "Старорусский комплексный центр социального обслуживания населения"</t>
  </si>
  <si>
    <t xml:space="preserve"> </t>
  </si>
  <si>
    <t>Оценка по 100 балльной шкале (в% от максимально-возможной суммы баллов)</t>
  </si>
  <si>
    <t>Рейтинг комплексных центров  социального обслуживания населения области по итогам независимой оценки качества оказания услуг в 2017 году (по критериям, утвержденным приказом Минтруда России от 08.12.2014 №995н )</t>
  </si>
  <si>
    <t>Рейтинг стационарных организаций  социального обслуживания  области по итогам независимой оценки качества оказания услуг в   2017 году (по критериям, утвержденным приказом Минтруда России от 08.12.2014 №995н )</t>
  </si>
  <si>
    <t>Оценка по 100 балльной шкале (в % от максимально возможного показателя)</t>
  </si>
  <si>
    <t>В среднем по КЦСО:</t>
  </si>
  <si>
    <t>В среднем по стационарам:</t>
  </si>
  <si>
    <t>Приложение 1</t>
  </si>
  <si>
    <t>Приложение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</si>
</sst>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  <numFmt numFmtId="182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180" fontId="47" fillId="0" borderId="0" xfId="0" applyNumberFormat="1" applyFont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left" vertical="top" wrapText="1"/>
    </xf>
    <xf numFmtId="2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horizontal="center"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7" sqref="K7"/>
    </sheetView>
  </sheetViews>
  <sheetFormatPr defaultColWidth="8.7109375" defaultRowHeight="15"/>
  <cols>
    <col min="1" max="1" width="26.421875" style="1" customWidth="1"/>
    <col min="2" max="2" width="15.7109375" style="1" customWidth="1"/>
    <col min="3" max="4" width="16.421875" style="1" customWidth="1"/>
    <col min="5" max="5" width="17.140625" style="1" customWidth="1"/>
    <col min="6" max="6" width="13.8515625" style="1" customWidth="1"/>
    <col min="7" max="8" width="10.8515625" style="1" customWidth="1"/>
    <col min="9" max="9" width="16.140625" style="1" customWidth="1"/>
    <col min="10" max="10" width="11.28125" style="1" bestFit="1" customWidth="1"/>
    <col min="11" max="16384" width="8.7109375" style="1" customWidth="1"/>
  </cols>
  <sheetData>
    <row r="1" spans="1:9" ht="78" customHeight="1">
      <c r="A1" s="22" t="s">
        <v>27</v>
      </c>
      <c r="B1" s="22"/>
      <c r="C1" s="22"/>
      <c r="D1" s="22"/>
      <c r="E1" s="22"/>
      <c r="F1" s="22"/>
      <c r="G1" s="22"/>
      <c r="H1" s="22"/>
      <c r="I1" s="20" t="s">
        <v>32</v>
      </c>
    </row>
    <row r="3" spans="1:9" ht="131.25" customHeight="1">
      <c r="A3" s="5" t="s">
        <v>0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9</v>
      </c>
      <c r="G3" s="4" t="s">
        <v>3</v>
      </c>
      <c r="H3" s="4" t="s">
        <v>1</v>
      </c>
      <c r="I3" s="6" t="s">
        <v>29</v>
      </c>
    </row>
    <row r="4" spans="1:9" ht="60">
      <c r="A4" s="2" t="s">
        <v>24</v>
      </c>
      <c r="B4" s="6">
        <v>15</v>
      </c>
      <c r="C4" s="6">
        <v>7.42</v>
      </c>
      <c r="D4" s="6">
        <v>2</v>
      </c>
      <c r="E4" s="6">
        <v>3</v>
      </c>
      <c r="F4" s="6">
        <v>4.96</v>
      </c>
      <c r="G4" s="15">
        <f aca="true" t="shared" si="0" ref="G4:G12">SUM(B4:F4)</f>
        <v>32.38</v>
      </c>
      <c r="H4" s="12">
        <v>1</v>
      </c>
      <c r="I4" s="17">
        <f aca="true" t="shared" si="1" ref="I4:I12">G4/33*100</f>
        <v>98.12121212121212</v>
      </c>
    </row>
    <row r="5" spans="1:10" ht="45">
      <c r="A5" s="2" t="s">
        <v>12</v>
      </c>
      <c r="B5" s="6">
        <v>14.4</v>
      </c>
      <c r="C5" s="6">
        <v>6.98</v>
      </c>
      <c r="D5" s="6">
        <v>2</v>
      </c>
      <c r="E5" s="6">
        <v>2.48</v>
      </c>
      <c r="F5" s="6">
        <v>4.88</v>
      </c>
      <c r="G5" s="7">
        <f t="shared" si="0"/>
        <v>30.740000000000002</v>
      </c>
      <c r="H5" s="13">
        <v>2</v>
      </c>
      <c r="I5" s="17">
        <f t="shared" si="1"/>
        <v>93.15151515151516</v>
      </c>
      <c r="J5" s="14" t="s">
        <v>25</v>
      </c>
    </row>
    <row r="6" spans="1:9" ht="90">
      <c r="A6" s="2" t="s">
        <v>20</v>
      </c>
      <c r="B6" s="6">
        <v>13.77</v>
      </c>
      <c r="C6" s="6">
        <v>7.62</v>
      </c>
      <c r="D6" s="6">
        <v>1.97</v>
      </c>
      <c r="E6" s="6">
        <v>2.88</v>
      </c>
      <c r="F6" s="6">
        <v>4.45</v>
      </c>
      <c r="G6" s="7">
        <f t="shared" si="0"/>
        <v>30.689999999999998</v>
      </c>
      <c r="H6" s="12">
        <v>3</v>
      </c>
      <c r="I6" s="6">
        <f t="shared" si="1"/>
        <v>93</v>
      </c>
    </row>
    <row r="7" spans="1:9" ht="60">
      <c r="A7" s="2" t="s">
        <v>11</v>
      </c>
      <c r="B7" s="6">
        <v>14.94</v>
      </c>
      <c r="C7" s="6">
        <v>6.08</v>
      </c>
      <c r="D7" s="6">
        <v>2</v>
      </c>
      <c r="E7" s="6">
        <v>2.73</v>
      </c>
      <c r="F7" s="6">
        <v>4.86</v>
      </c>
      <c r="G7" s="7">
        <f t="shared" si="0"/>
        <v>30.61</v>
      </c>
      <c r="H7" s="13">
        <v>4</v>
      </c>
      <c r="I7" s="17">
        <f t="shared" si="1"/>
        <v>92.75757575757576</v>
      </c>
    </row>
    <row r="8" spans="1:9" ht="60">
      <c r="A8" s="2" t="s">
        <v>13</v>
      </c>
      <c r="B8" s="6">
        <v>14.8</v>
      </c>
      <c r="C8" s="6">
        <v>6.9</v>
      </c>
      <c r="D8" s="6">
        <v>1.95</v>
      </c>
      <c r="E8" s="6">
        <v>1.98</v>
      </c>
      <c r="F8" s="6">
        <v>4.53</v>
      </c>
      <c r="G8" s="7">
        <f t="shared" si="0"/>
        <v>30.160000000000004</v>
      </c>
      <c r="H8" s="12">
        <v>5</v>
      </c>
      <c r="I8" s="17">
        <f t="shared" si="1"/>
        <v>91.3939393939394</v>
      </c>
    </row>
    <row r="9" spans="1:9" ht="60">
      <c r="A9" s="2" t="s">
        <v>22</v>
      </c>
      <c r="B9" s="6">
        <v>14.87</v>
      </c>
      <c r="C9" s="6">
        <v>6.27</v>
      </c>
      <c r="D9" s="6">
        <v>1.98</v>
      </c>
      <c r="E9" s="6">
        <v>2.33</v>
      </c>
      <c r="F9" s="6">
        <v>4.57</v>
      </c>
      <c r="G9" s="15">
        <f t="shared" si="0"/>
        <v>30.020000000000003</v>
      </c>
      <c r="H9" s="16">
        <v>6</v>
      </c>
      <c r="I9" s="17">
        <f t="shared" si="1"/>
        <v>90.96969696969698</v>
      </c>
    </row>
    <row r="10" spans="1:9" ht="60">
      <c r="A10" s="2" t="s">
        <v>14</v>
      </c>
      <c r="B10" s="6">
        <v>14.2</v>
      </c>
      <c r="C10" s="6">
        <v>5.77</v>
      </c>
      <c r="D10" s="6">
        <v>2</v>
      </c>
      <c r="E10" s="6">
        <v>2.51</v>
      </c>
      <c r="F10" s="6">
        <v>4.71</v>
      </c>
      <c r="G10" s="7">
        <f t="shared" si="0"/>
        <v>29.189999999999998</v>
      </c>
      <c r="H10" s="12">
        <v>7</v>
      </c>
      <c r="I10" s="17">
        <f t="shared" si="1"/>
        <v>88.45454545454545</v>
      </c>
    </row>
    <row r="11" spans="1:9" ht="60">
      <c r="A11" s="2" t="s">
        <v>21</v>
      </c>
      <c r="B11" s="6">
        <v>14.8</v>
      </c>
      <c r="C11" s="6">
        <v>5.37</v>
      </c>
      <c r="D11" s="6">
        <v>2</v>
      </c>
      <c r="E11" s="6">
        <v>2.4</v>
      </c>
      <c r="F11" s="6">
        <v>4.31</v>
      </c>
      <c r="G11" s="15">
        <f t="shared" si="0"/>
        <v>28.88</v>
      </c>
      <c r="H11" s="16">
        <v>8</v>
      </c>
      <c r="I11" s="17">
        <f t="shared" si="1"/>
        <v>87.51515151515152</v>
      </c>
    </row>
    <row r="12" spans="1:9" ht="60">
      <c r="A12" s="2" t="s">
        <v>19</v>
      </c>
      <c r="B12" s="6">
        <v>13.77</v>
      </c>
      <c r="C12" s="6">
        <v>4.89</v>
      </c>
      <c r="D12" s="6">
        <v>2</v>
      </c>
      <c r="E12" s="6">
        <v>2.23</v>
      </c>
      <c r="F12" s="6">
        <v>4.76</v>
      </c>
      <c r="G12" s="7">
        <f t="shared" si="0"/>
        <v>27.65</v>
      </c>
      <c r="H12" s="16">
        <v>9</v>
      </c>
      <c r="I12" s="17">
        <f t="shared" si="1"/>
        <v>83.78787878787878</v>
      </c>
    </row>
    <row r="13" spans="1:9" ht="15">
      <c r="A13" s="1" t="s">
        <v>30</v>
      </c>
      <c r="I13" s="18">
        <f>SUM(I4:I12)/9</f>
        <v>91.01683501683502</v>
      </c>
    </row>
  </sheetData>
  <sheetProtection/>
  <mergeCells count="1">
    <mergeCell ref="A1:H1"/>
  </mergeCells>
  <printOptions/>
  <pageMargins left="0.3937007874015748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92" zoomScaleNormal="92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3" sqref="G3"/>
    </sheetView>
  </sheetViews>
  <sheetFormatPr defaultColWidth="8.7109375" defaultRowHeight="15"/>
  <cols>
    <col min="1" max="1" width="26.421875" style="1" customWidth="1"/>
    <col min="2" max="2" width="17.7109375" style="1" customWidth="1"/>
    <col min="3" max="3" width="18.140625" style="1" customWidth="1"/>
    <col min="4" max="4" width="18.57421875" style="1" customWidth="1"/>
    <col min="5" max="5" width="17.421875" style="1" customWidth="1"/>
    <col min="6" max="6" width="14.140625" style="1" customWidth="1"/>
    <col min="7" max="7" width="13.140625" style="1" customWidth="1"/>
    <col min="8" max="8" width="15.00390625" style="1" customWidth="1"/>
    <col min="9" max="9" width="11.28125" style="1" bestFit="1" customWidth="1"/>
    <col min="10" max="16384" width="8.7109375" style="1" customWidth="1"/>
  </cols>
  <sheetData>
    <row r="1" spans="1:8" ht="72" customHeight="1">
      <c r="A1" s="22" t="s">
        <v>28</v>
      </c>
      <c r="B1" s="22"/>
      <c r="C1" s="22"/>
      <c r="D1" s="22"/>
      <c r="E1" s="22"/>
      <c r="F1" s="22"/>
      <c r="G1" s="22"/>
      <c r="H1" s="21" t="s">
        <v>33</v>
      </c>
    </row>
    <row r="3" spans="1:8" ht="121.5" customHeight="1">
      <c r="A3" s="5" t="s">
        <v>0</v>
      </c>
      <c r="B3" s="4" t="s">
        <v>4</v>
      </c>
      <c r="C3" s="4" t="s">
        <v>5</v>
      </c>
      <c r="D3" s="4" t="s">
        <v>8</v>
      </c>
      <c r="E3" s="4" t="s">
        <v>10</v>
      </c>
      <c r="F3" s="4" t="s">
        <v>2</v>
      </c>
      <c r="G3" s="4" t="s">
        <v>1</v>
      </c>
      <c r="H3" s="6" t="s">
        <v>26</v>
      </c>
    </row>
    <row r="4" spans="1:9" ht="60">
      <c r="A4" s="8" t="s">
        <v>15</v>
      </c>
      <c r="B4" s="9">
        <v>14.94</v>
      </c>
      <c r="C4" s="9">
        <v>7</v>
      </c>
      <c r="D4" s="9">
        <v>2.84</v>
      </c>
      <c r="E4" s="9">
        <v>4.59</v>
      </c>
      <c r="F4" s="10">
        <f>SUM(B4:E4)</f>
        <v>29.369999999999997</v>
      </c>
      <c r="G4" s="11">
        <v>1</v>
      </c>
      <c r="H4" s="19">
        <f>F4/31*100</f>
        <v>94.74193548387096</v>
      </c>
      <c r="I4" s="14"/>
    </row>
    <row r="5" spans="1:8" ht="60">
      <c r="A5" s="2" t="s">
        <v>16</v>
      </c>
      <c r="B5" s="6">
        <v>14.86</v>
      </c>
      <c r="C5" s="6">
        <v>6.95</v>
      </c>
      <c r="D5" s="6">
        <v>2.73</v>
      </c>
      <c r="E5" s="6">
        <v>4.32</v>
      </c>
      <c r="F5" s="7">
        <f>SUM(B5:E5)</f>
        <v>28.86</v>
      </c>
      <c r="G5" s="12">
        <v>2</v>
      </c>
      <c r="H5" s="17">
        <f>F5/31*100</f>
        <v>93.09677419354838</v>
      </c>
    </row>
    <row r="6" spans="1:8" ht="45">
      <c r="A6" s="2" t="s">
        <v>17</v>
      </c>
      <c r="B6" s="6">
        <v>14.54</v>
      </c>
      <c r="C6" s="6">
        <v>6.46</v>
      </c>
      <c r="D6" s="6">
        <v>2.98</v>
      </c>
      <c r="E6" s="6">
        <v>4.77</v>
      </c>
      <c r="F6" s="7">
        <f>SUM(B6:E6)</f>
        <v>28.75</v>
      </c>
      <c r="G6" s="12">
        <v>3</v>
      </c>
      <c r="H6" s="17">
        <f>F6/31*100</f>
        <v>92.74193548387096</v>
      </c>
    </row>
    <row r="7" spans="1:8" ht="60">
      <c r="A7" s="2" t="s">
        <v>23</v>
      </c>
      <c r="B7" s="6">
        <v>14.9</v>
      </c>
      <c r="C7" s="6">
        <v>6.11</v>
      </c>
      <c r="D7" s="6">
        <v>2.8</v>
      </c>
      <c r="E7" s="6">
        <v>4.51</v>
      </c>
      <c r="F7" s="7">
        <f>SUM(B7:E7)</f>
        <v>28.32</v>
      </c>
      <c r="G7" s="12">
        <v>4</v>
      </c>
      <c r="H7" s="17">
        <f>F7/31*100</f>
        <v>91.35483870967742</v>
      </c>
    </row>
    <row r="8" spans="1:8" ht="45">
      <c r="A8" s="2" t="s">
        <v>18</v>
      </c>
      <c r="B8" s="6">
        <v>13.6</v>
      </c>
      <c r="C8" s="6">
        <v>6.39</v>
      </c>
      <c r="D8" s="6">
        <v>2.65</v>
      </c>
      <c r="E8" s="6">
        <v>5</v>
      </c>
      <c r="F8" s="7">
        <f>SUM(B8:E8)</f>
        <v>27.639999999999997</v>
      </c>
      <c r="G8" s="12">
        <v>5</v>
      </c>
      <c r="H8" s="17">
        <f>F8/31*100</f>
        <v>89.16129032258063</v>
      </c>
    </row>
    <row r="9" spans="1:8" ht="15">
      <c r="A9" s="1" t="s">
        <v>31</v>
      </c>
      <c r="H9" s="3">
        <f>SUM(H4:H8)/5</f>
        <v>92.21935483870968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КСЗННО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 Е.В..</dc:creator>
  <cp:keywords/>
  <dc:description/>
  <cp:lastModifiedBy>Приемная</cp:lastModifiedBy>
  <cp:lastPrinted>2017-11-19T12:38:39Z</cp:lastPrinted>
  <dcterms:created xsi:type="dcterms:W3CDTF">2013-08-21T05:39:38Z</dcterms:created>
  <dcterms:modified xsi:type="dcterms:W3CDTF">2017-11-28T07:36:39Z</dcterms:modified>
  <cp:category/>
  <cp:version/>
  <cp:contentType/>
  <cp:contentStatus/>
</cp:coreProperties>
</file>